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F94DF0AC-D0C4-4E29-A2D7-030F0B8A7A46}" xr6:coauthVersionLast="47" xr6:coauthVersionMax="47" xr10:uidLastSave="{00000000-0000-0000-0000-000000000000}"/>
  <bookViews>
    <workbookView xWindow="510" yWindow="1410" windowWidth="24360" windowHeight="17535" xr2:uid="{00000000-000D-0000-FFFF-FFFF00000000}"/>
  </bookViews>
  <sheets>
    <sheet name="IV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" l="1"/>
  <c r="L17" i="1"/>
  <c r="L5" i="1"/>
  <c r="L7" i="1"/>
  <c r="L40" i="1"/>
  <c r="L6" i="1"/>
  <c r="L32" i="1"/>
  <c r="L20" i="1"/>
  <c r="L8" i="1"/>
  <c r="L41" i="1"/>
  <c r="L31" i="1"/>
  <c r="L19" i="1"/>
  <c r="L28" i="1"/>
  <c r="L16" i="1"/>
  <c r="L4" i="1"/>
  <c r="L30" i="1"/>
  <c r="L18" i="1"/>
  <c r="L37" i="1"/>
  <c r="L25" i="1"/>
  <c r="L35" i="1"/>
  <c r="L11" i="1"/>
  <c r="L34" i="1"/>
  <c r="L22" i="1"/>
  <c r="L10" i="1"/>
  <c r="L33" i="1"/>
  <c r="L21" i="1"/>
  <c r="L9" i="1"/>
  <c r="L36" i="1"/>
  <c r="L24" i="1"/>
  <c r="L12" i="1"/>
  <c r="L13" i="1"/>
  <c r="L39" i="1"/>
  <c r="L27" i="1"/>
  <c r="L15" i="1"/>
  <c r="L23" i="1"/>
  <c r="L38" i="1"/>
  <c r="L26" i="1"/>
  <c r="L14" i="1"/>
  <c r="L3" i="1"/>
  <c r="C43" i="1"/>
  <c r="D43" i="1"/>
  <c r="E43" i="1"/>
  <c r="F43" i="1"/>
  <c r="G43" i="1"/>
  <c r="H43" i="1"/>
  <c r="I43" i="1"/>
  <c r="J43" i="1"/>
  <c r="K43" i="1"/>
  <c r="L43" i="1" l="1"/>
</calcChain>
</file>

<file path=xl/sharedStrings.xml><?xml version="1.0" encoding="utf-8"?>
<sst xmlns="http://schemas.openxmlformats.org/spreadsheetml/2006/main" count="57" uniqueCount="55">
  <si>
    <t>Dist. 
No.</t>
  </si>
  <si>
    <t>District/College</t>
  </si>
  <si>
    <t>Salaries</t>
  </si>
  <si>
    <t>Employee 
Benefits</t>
  </si>
  <si>
    <t>Contract. 
Services</t>
  </si>
  <si>
    <t>General 
Materials</t>
  </si>
  <si>
    <t>Fixed 
Charges</t>
  </si>
  <si>
    <t>Utilities</t>
  </si>
  <si>
    <t>Capital 
Outlay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</si>
  <si>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</si>
  <si>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</si>
  <si>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</si>
  <si>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</si>
  <si>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</si>
  <si>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</si>
  <si>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</si>
  <si>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</si>
  <si>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</si>
  <si>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</si>
  <si>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</si>
  <si>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</si>
  <si>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</si>
  <si>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</si>
  <si>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</si>
  <si>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</si>
  <si>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</si>
  <si>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</si>
  <si>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</si>
  <si>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</si>
  <si>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</si>
  <si>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</si>
  <si>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</si>
  <si>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</si>
  <si>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</si>
  <si>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</si>
  <si>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</si>
  <si>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</si>
  <si>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</si>
  <si>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</si>
  <si>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</si>
  <si>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</si>
  <si>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</si>
  <si>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</si>
  <si>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</si>
  <si>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</si>
  <si>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</si>
  <si>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</si>
  <si>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</si>
  <si>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</si>
  <si>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</si>
  <si>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</si>
  <si>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 and Operations &amp; Maintenance Funds
SOURCE OF DATA:  College Audits</t>
  </si>
  <si>
    <t xml:space="preserve"> </t>
  </si>
  <si>
    <t>Conferences  &amp; Meetings</t>
  </si>
  <si>
    <t>Illinois Community College Board
Table IV-13
FISCAL YEAR 2023 AUDITED OPERATING EXPENDITURES* BY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</si>
</sst>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2" fillId="2" borderId="4" xfId="1" applyNumberFormat="1" applyFont="1" applyFill="1" applyBorder="1" applyAlignment="1">
      <alignment horizontal="left" wrapText="1"/>
    </xf>
    <xf numFmtId="3" fontId="2" fillId="2" borderId="0" xfId="1" applyNumberFormat="1" applyFont="1" applyFill="1" applyAlignment="1">
      <alignment horizontal="left" wrapText="1"/>
    </xf>
    <xf numFmtId="0" fontId="1" fillId="2" borderId="0" xfId="1" applyFill="1" applyAlignment="1"/>
    <xf numFmtId="0" fontId="4" fillId="0" borderId="0" xfId="0" applyFont="1"/>
    <xf numFmtId="4" fontId="4" fillId="0" borderId="0" xfId="0" applyNumberFormat="1" applyFont="1"/>
    <xf numFmtId="44" fontId="4" fillId="0" borderId="0" xfId="0" applyNumberFormat="1" applyFont="1"/>
    <xf numFmtId="164" fontId="4" fillId="0" borderId="0" xfId="3" applyNumberFormat="1" applyFont="1" applyAlignment="1"/>
    <xf numFmtId="164" fontId="4" fillId="0" borderId="0" xfId="0" applyNumberFormat="1" applyFont="1"/>
    <xf numFmtId="3" fontId="2" fillId="2" borderId="0" xfId="1" applyNumberFormat="1" applyFont="1" applyFill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64" fontId="4" fillId="0" borderId="5" xfId="0" applyNumberFormat="1" applyFont="1" applyBorder="1"/>
    <xf numFmtId="164" fontId="4" fillId="0" borderId="8" xfId="3" applyNumberFormat="1" applyFont="1" applyBorder="1" applyAlignment="1"/>
    <xf numFmtId="3" fontId="2" fillId="2" borderId="1" xfId="1" applyNumberFormat="1" applyFont="1" applyFill="1" applyBorder="1" applyAlignment="1">
      <alignment horizontal="center" vertical="top" wrapText="1"/>
    </xf>
    <xf numFmtId="3" fontId="2" fillId="2" borderId="2" xfId="1" applyNumberFormat="1" applyFont="1" applyFill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center" vertical="top" wrapText="1"/>
    </xf>
    <xf numFmtId="0" fontId="1" fillId="2" borderId="6" xfId="1" applyFill="1" applyBorder="1" applyAlignment="1">
      <alignment wrapText="1"/>
    </xf>
    <xf numFmtId="0" fontId="1" fillId="2" borderId="7" xfId="1" applyFill="1" applyBorder="1" applyAlignment="1"/>
    <xf numFmtId="0" fontId="1" fillId="2" borderId="8" xfId="1" applyFill="1" applyBorder="1" applyAlignment="1"/>
  </cellXfs>
  <cellStyles count="4">
    <cellStyle name="Comma0 3" xfId="2" xr:uid="{00000000-0005-0000-0000-000000000000}"/>
    <cellStyle name="Currency" xfId="3" builtinId="4"/>
    <cellStyle name="Normal" xfId="0" builtinId="0"/>
    <cellStyle name="Normal 4" xfId="1" xr:uid="{00000000-0005-0000-0000-000002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Comma0 3"/>
    <tableColumn id="2" xr3:uid="{00000000-0010-0000-0000-000002000000}" name="District/College" dataDxfId="10" dataCellStyle="Normal 4"/>
    <tableColumn id="3" xr3:uid="{00000000-0010-0000-0000-000003000000}" name="Salaries" dataDxfId="9" dataCellStyle="Normal 4"/>
    <tableColumn id="4" xr3:uid="{00000000-0010-0000-0000-000004000000}" name="Employee _x000a_Benefits" dataDxfId="8" dataCellStyle="Normal 4"/>
    <tableColumn id="5" xr3:uid="{00000000-0010-0000-0000-000005000000}" name="Contract. _x000a_Services" dataDxfId="7" dataCellStyle="Normal 4"/>
    <tableColumn id="6" xr3:uid="{00000000-0010-0000-0000-000006000000}" name="General _x000a_Materials" dataDxfId="6" dataCellStyle="Normal 4"/>
    <tableColumn id="7" xr3:uid="{00000000-0010-0000-0000-000007000000}" name="Conferences  &amp; Meetings" dataDxfId="5" dataCellStyle="Normal 4"/>
    <tableColumn id="8" xr3:uid="{00000000-0010-0000-0000-000008000000}" name="Fixed _x000a_Charges" dataDxfId="4" dataCellStyle="Normal 4"/>
    <tableColumn id="9" xr3:uid="{00000000-0010-0000-0000-000009000000}" name="Utilities" dataDxfId="3" dataCellStyle="Normal 4"/>
    <tableColumn id="10" xr3:uid="{00000000-0010-0000-0000-00000A000000}" name="Capital _x000a_Outlay" dataDxfId="2" dataCellStyle="Normal 4"/>
    <tableColumn id="11" xr3:uid="{00000000-0010-0000-0000-00000B000000}" name="Other" dataDxfId="1" dataCellStyle="Normal 4"/>
    <tableColumn id="12" xr3:uid="{00000000-0010-0000-0000-00000C000000}" name="Total" dataDxfId="0" dataCellStyle="Comma0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5"/>
  <sheetViews>
    <sheetView tabSelected="1" zoomScale="85" zoomScaleNormal="85" workbookViewId="0">
      <selection activeCell="O16" sqref="O16"/>
    </sheetView>
  </sheetViews>
  <sheetFormatPr defaultColWidth="8.85546875" defaultRowHeight="12.75" x14ac:dyDescent="0.2"/>
  <cols>
    <col min="1" max="1" width="5.140625" style="1" bestFit="1" customWidth="1"/>
    <col min="2" max="2" width="17" style="1" customWidth="1"/>
    <col min="3" max="3" width="14.5703125" style="1" bestFit="1" customWidth="1"/>
    <col min="4" max="6" width="13.140625" style="1" bestFit="1" customWidth="1"/>
    <col min="7" max="7" width="14.85546875" style="1" bestFit="1" customWidth="1"/>
    <col min="8" max="8" width="12" style="1" bestFit="1" customWidth="1"/>
    <col min="9" max="10" width="12.28515625" style="1" bestFit="1" customWidth="1"/>
    <col min="11" max="11" width="12" style="1" bestFit="1" customWidth="1"/>
    <col min="12" max="12" width="14.5703125" style="1" bestFit="1" customWidth="1"/>
    <col min="13" max="16384" width="8.85546875" style="1"/>
  </cols>
  <sheetData>
    <row r="1" spans="1:12" ht="69.599999999999994" customHeight="1" x14ac:dyDescent="0.2">
      <c r="A1" s="16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30" customHeight="1" x14ac:dyDescent="0.2">
      <c r="A2" s="2" t="s">
        <v>0</v>
      </c>
      <c r="B2" s="3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53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</row>
    <row r="3" spans="1:12" x14ac:dyDescent="0.2">
      <c r="A3" s="13">
        <v>503</v>
      </c>
      <c r="B3" s="7" t="s">
        <v>13</v>
      </c>
      <c r="C3" s="9">
        <v>17549450</v>
      </c>
      <c r="D3" s="9">
        <v>4681085</v>
      </c>
      <c r="E3" s="9">
        <v>1794379</v>
      </c>
      <c r="F3" s="9">
        <v>1807738</v>
      </c>
      <c r="G3" s="9">
        <v>189100</v>
      </c>
      <c r="H3" s="9">
        <v>115493</v>
      </c>
      <c r="I3" s="9">
        <v>1217256</v>
      </c>
      <c r="J3" s="9">
        <v>372753</v>
      </c>
      <c r="K3" s="9">
        <v>3169071</v>
      </c>
      <c r="L3" s="14">
        <f>SUM(Table5[[#This Row],[Salaries]:[Other]])</f>
        <v>30896325</v>
      </c>
    </row>
    <row r="4" spans="1:12" x14ac:dyDescent="0.2">
      <c r="A4" s="13">
        <v>508</v>
      </c>
      <c r="B4" s="7" t="s">
        <v>18</v>
      </c>
      <c r="C4" s="9">
        <v>197775329</v>
      </c>
      <c r="D4" s="9">
        <v>34966865</v>
      </c>
      <c r="E4" s="9">
        <v>11949355</v>
      </c>
      <c r="F4" s="9">
        <v>14235997</v>
      </c>
      <c r="G4" s="9">
        <v>632524</v>
      </c>
      <c r="H4" s="9">
        <v>1480082</v>
      </c>
      <c r="I4" s="9">
        <v>7714508</v>
      </c>
      <c r="J4" s="9">
        <v>0</v>
      </c>
      <c r="K4" s="9">
        <v>1331434</v>
      </c>
      <c r="L4" s="14">
        <f>SUM(Table5[[#This Row],[Salaries]:[Other]])</f>
        <v>270086094</v>
      </c>
    </row>
    <row r="5" spans="1:12" x14ac:dyDescent="0.2">
      <c r="A5" s="13">
        <v>507</v>
      </c>
      <c r="B5" s="7" t="s">
        <v>17</v>
      </c>
      <c r="C5" s="9">
        <v>11701218</v>
      </c>
      <c r="D5" s="9">
        <v>2367511</v>
      </c>
      <c r="E5" s="9">
        <v>1001343</v>
      </c>
      <c r="F5" s="9">
        <v>3710972</v>
      </c>
      <c r="G5" s="9">
        <v>291300</v>
      </c>
      <c r="H5" s="9">
        <v>388643</v>
      </c>
      <c r="I5" s="9">
        <v>1071131</v>
      </c>
      <c r="J5" s="9">
        <v>24000</v>
      </c>
      <c r="K5" s="9">
        <v>12777</v>
      </c>
      <c r="L5" s="14">
        <f>SUM(Table5[[#This Row],[Salaries]:[Other]])</f>
        <v>20568895</v>
      </c>
    </row>
    <row r="6" spans="1:12" x14ac:dyDescent="0.2">
      <c r="A6" s="13">
        <v>502</v>
      </c>
      <c r="B6" s="7" t="s">
        <v>12</v>
      </c>
      <c r="C6" s="9">
        <v>110078252</v>
      </c>
      <c r="D6" s="9">
        <v>16046807</v>
      </c>
      <c r="E6" s="9">
        <v>13488243</v>
      </c>
      <c r="F6" s="9">
        <v>9313849</v>
      </c>
      <c r="G6" s="9">
        <v>1175670</v>
      </c>
      <c r="H6" s="9">
        <v>2859143</v>
      </c>
      <c r="I6" s="9">
        <v>4032993</v>
      </c>
      <c r="J6" s="9">
        <v>4767135</v>
      </c>
      <c r="K6" s="9">
        <v>9873481</v>
      </c>
      <c r="L6" s="14">
        <f>SUM(Table5[[#This Row],[Salaries]:[Other]])</f>
        <v>171635573</v>
      </c>
    </row>
    <row r="7" spans="1:12" x14ac:dyDescent="0.2">
      <c r="A7" s="13">
        <v>509</v>
      </c>
      <c r="B7" s="7" t="s">
        <v>19</v>
      </c>
      <c r="C7" s="9">
        <v>51024693</v>
      </c>
      <c r="D7" s="9">
        <v>9920696</v>
      </c>
      <c r="E7" s="9">
        <v>4354508</v>
      </c>
      <c r="F7" s="9">
        <v>5682840</v>
      </c>
      <c r="G7" s="9">
        <v>705822</v>
      </c>
      <c r="H7" s="9">
        <v>772995</v>
      </c>
      <c r="I7" s="9">
        <v>2101865</v>
      </c>
      <c r="J7" s="9">
        <v>2310052</v>
      </c>
      <c r="K7" s="9">
        <v>612438</v>
      </c>
      <c r="L7" s="14">
        <f>SUM(Table5[[#This Row],[Salaries]:[Other]])</f>
        <v>77485909</v>
      </c>
    </row>
    <row r="8" spans="1:12" x14ac:dyDescent="0.2">
      <c r="A8" s="13">
        <v>512</v>
      </c>
      <c r="B8" s="7" t="s">
        <v>22</v>
      </c>
      <c r="C8" s="9">
        <v>73479210</v>
      </c>
      <c r="D8" s="9">
        <v>14984320</v>
      </c>
      <c r="E8" s="9">
        <v>8222323</v>
      </c>
      <c r="F8" s="9">
        <v>5521692</v>
      </c>
      <c r="G8" s="9">
        <v>1139964</v>
      </c>
      <c r="H8" s="9">
        <v>836507</v>
      </c>
      <c r="I8" s="9">
        <v>3237154</v>
      </c>
      <c r="J8" s="9">
        <v>2424743</v>
      </c>
      <c r="K8" s="9">
        <v>9946705</v>
      </c>
      <c r="L8" s="14">
        <f>SUM(Table5[[#This Row],[Salaries]:[Other]])</f>
        <v>119792618</v>
      </c>
    </row>
    <row r="9" spans="1:12" x14ac:dyDescent="0.2">
      <c r="A9" s="13">
        <v>540</v>
      </c>
      <c r="B9" s="7" t="s">
        <v>49</v>
      </c>
      <c r="C9" s="9">
        <v>21065024</v>
      </c>
      <c r="D9" s="9">
        <v>3551426</v>
      </c>
      <c r="E9" s="9">
        <v>2570551</v>
      </c>
      <c r="F9" s="9">
        <v>2307874</v>
      </c>
      <c r="G9" s="9">
        <v>390345</v>
      </c>
      <c r="H9" s="9">
        <v>298373</v>
      </c>
      <c r="I9" s="9">
        <v>1050103</v>
      </c>
      <c r="J9" s="9">
        <v>198685</v>
      </c>
      <c r="K9" s="9">
        <v>4273948</v>
      </c>
      <c r="L9" s="14">
        <f>SUM(Table5[[#This Row],[Salaries]:[Other]])</f>
        <v>35706329</v>
      </c>
    </row>
    <row r="10" spans="1:12" x14ac:dyDescent="0.2">
      <c r="A10" s="13">
        <v>519</v>
      </c>
      <c r="B10" s="7" t="s">
        <v>29</v>
      </c>
      <c r="C10" s="9">
        <v>9686076</v>
      </c>
      <c r="D10" s="9">
        <v>2203319</v>
      </c>
      <c r="E10" s="9">
        <v>1476657</v>
      </c>
      <c r="F10" s="9">
        <v>655766</v>
      </c>
      <c r="G10" s="9">
        <v>209767</v>
      </c>
      <c r="H10" s="9">
        <v>33510</v>
      </c>
      <c r="I10" s="9">
        <v>498854</v>
      </c>
      <c r="J10" s="9">
        <v>45148</v>
      </c>
      <c r="K10" s="9">
        <v>447924</v>
      </c>
      <c r="L10" s="14">
        <f>SUM(Table5[[#This Row],[Salaries]:[Other]])</f>
        <v>15257021</v>
      </c>
    </row>
    <row r="11" spans="1:12" x14ac:dyDescent="0.2">
      <c r="A11" s="13">
        <v>514</v>
      </c>
      <c r="B11" s="7" t="s">
        <v>24</v>
      </c>
      <c r="C11" s="9">
        <v>32623373</v>
      </c>
      <c r="D11" s="9">
        <v>6920658</v>
      </c>
      <c r="E11" s="9">
        <v>2313061</v>
      </c>
      <c r="F11" s="9">
        <v>3693152</v>
      </c>
      <c r="G11" s="9">
        <v>344033</v>
      </c>
      <c r="H11" s="9">
        <v>2549418</v>
      </c>
      <c r="I11" s="9">
        <v>1836675</v>
      </c>
      <c r="J11" s="9">
        <v>1231871</v>
      </c>
      <c r="K11" s="9">
        <v>793302</v>
      </c>
      <c r="L11" s="14">
        <f>SUM(Table5[[#This Row],[Salaries]:[Other]])</f>
        <v>52305543</v>
      </c>
    </row>
    <row r="12" spans="1:12" x14ac:dyDescent="0.2">
      <c r="A12" s="13">
        <v>529</v>
      </c>
      <c r="B12" s="7" t="s">
        <v>39</v>
      </c>
      <c r="C12" s="9">
        <v>17572051</v>
      </c>
      <c r="D12" s="9">
        <v>2669383</v>
      </c>
      <c r="E12" s="9">
        <v>2113903</v>
      </c>
      <c r="F12" s="9">
        <v>2149144</v>
      </c>
      <c r="G12" s="9">
        <v>258178</v>
      </c>
      <c r="H12" s="9">
        <v>25012</v>
      </c>
      <c r="I12" s="9">
        <v>1529458</v>
      </c>
      <c r="J12" s="9">
        <v>908319</v>
      </c>
      <c r="K12" s="9">
        <v>5219338</v>
      </c>
      <c r="L12" s="14">
        <f>SUM(Table5[[#This Row],[Salaries]:[Other]])</f>
        <v>32444786</v>
      </c>
    </row>
    <row r="13" spans="1:12" x14ac:dyDescent="0.2">
      <c r="A13" s="13">
        <v>513</v>
      </c>
      <c r="B13" s="7" t="s">
        <v>23</v>
      </c>
      <c r="C13" s="9">
        <v>13936099</v>
      </c>
      <c r="D13" s="9">
        <v>3435976</v>
      </c>
      <c r="E13" s="9">
        <v>267320</v>
      </c>
      <c r="F13" s="9">
        <v>1967093</v>
      </c>
      <c r="G13" s="9">
        <v>140862</v>
      </c>
      <c r="H13" s="9">
        <v>854893</v>
      </c>
      <c r="I13" s="9">
        <v>931442</v>
      </c>
      <c r="J13" s="9">
        <v>2943705</v>
      </c>
      <c r="K13" s="9">
        <v>1049205</v>
      </c>
      <c r="L13" s="14">
        <f>SUM(Table5[[#This Row],[Salaries]:[Other]])</f>
        <v>25526595</v>
      </c>
    </row>
    <row r="14" spans="1:12" x14ac:dyDescent="0.2">
      <c r="A14" s="13">
        <v>525</v>
      </c>
      <c r="B14" s="7" t="s">
        <v>35</v>
      </c>
      <c r="C14" s="9">
        <v>61820404</v>
      </c>
      <c r="D14" s="9">
        <v>13427534</v>
      </c>
      <c r="E14" s="9">
        <v>2212096</v>
      </c>
      <c r="F14" s="9">
        <v>4217842</v>
      </c>
      <c r="G14" s="9">
        <v>605753</v>
      </c>
      <c r="H14" s="9">
        <v>271853</v>
      </c>
      <c r="I14" s="9">
        <v>1894575</v>
      </c>
      <c r="J14" s="9">
        <v>357491</v>
      </c>
      <c r="K14" s="9">
        <v>5375503</v>
      </c>
      <c r="L14" s="14">
        <f>SUM(Table5[[#This Row],[Salaries]:[Other]])</f>
        <v>90183051</v>
      </c>
    </row>
    <row r="15" spans="1:12" x14ac:dyDescent="0.2">
      <c r="A15" s="13">
        <v>520</v>
      </c>
      <c r="B15" s="7" t="s">
        <v>30</v>
      </c>
      <c r="C15" s="9">
        <v>12259425</v>
      </c>
      <c r="D15" s="9">
        <v>1931882</v>
      </c>
      <c r="E15" s="9">
        <v>1139024</v>
      </c>
      <c r="F15" s="9">
        <v>1542275</v>
      </c>
      <c r="G15" s="9">
        <v>152312</v>
      </c>
      <c r="H15" s="9">
        <v>69205</v>
      </c>
      <c r="I15" s="9">
        <v>753768</v>
      </c>
      <c r="J15" s="9">
        <v>3574700</v>
      </c>
      <c r="K15" s="9">
        <v>3203531</v>
      </c>
      <c r="L15" s="14">
        <f>SUM(Table5[[#This Row],[Salaries]:[Other]])</f>
        <v>24626122</v>
      </c>
    </row>
    <row r="16" spans="1:12" x14ac:dyDescent="0.2">
      <c r="A16" s="13">
        <v>501</v>
      </c>
      <c r="B16" s="7" t="s">
        <v>11</v>
      </c>
      <c r="C16" s="9">
        <v>13201261</v>
      </c>
      <c r="D16" s="9">
        <v>2986349</v>
      </c>
      <c r="E16" s="9">
        <v>1478267</v>
      </c>
      <c r="F16" s="9">
        <v>1090132</v>
      </c>
      <c r="G16" s="9">
        <v>251226</v>
      </c>
      <c r="H16" s="9">
        <v>61111</v>
      </c>
      <c r="I16" s="9">
        <v>1004026</v>
      </c>
      <c r="J16" s="9">
        <v>406756</v>
      </c>
      <c r="K16" s="9">
        <v>5323974</v>
      </c>
      <c r="L16" s="14">
        <f>SUM(Table5[[#This Row],[Salaries]:[Other]])</f>
        <v>25803102</v>
      </c>
    </row>
    <row r="17" spans="1:12" x14ac:dyDescent="0.2">
      <c r="A17" s="13">
        <v>523</v>
      </c>
      <c r="B17" s="7" t="s">
        <v>33</v>
      </c>
      <c r="C17" s="9">
        <v>12881776</v>
      </c>
      <c r="D17" s="9">
        <v>2641824</v>
      </c>
      <c r="E17" s="9">
        <v>1748418</v>
      </c>
      <c r="F17" s="9">
        <v>954206</v>
      </c>
      <c r="G17" s="9">
        <v>114995</v>
      </c>
      <c r="H17" s="9">
        <v>123007</v>
      </c>
      <c r="I17" s="9">
        <v>741584</v>
      </c>
      <c r="J17" s="9">
        <v>747377</v>
      </c>
      <c r="K17" s="9">
        <v>481306</v>
      </c>
      <c r="L17" s="14">
        <f>SUM(Table5[[#This Row],[Salaries]:[Other]])</f>
        <v>20434493</v>
      </c>
    </row>
    <row r="18" spans="1:12" x14ac:dyDescent="0.2">
      <c r="A18" s="13">
        <v>532</v>
      </c>
      <c r="B18" s="7" t="s">
        <v>42</v>
      </c>
      <c r="C18" s="9">
        <v>76848723.200000018</v>
      </c>
      <c r="D18" s="9">
        <v>13543167.049999999</v>
      </c>
      <c r="E18" s="9">
        <v>6441871.6700000009</v>
      </c>
      <c r="F18" s="9">
        <v>3314140.7899999986</v>
      </c>
      <c r="G18" s="9">
        <v>799487.28</v>
      </c>
      <c r="H18" s="9">
        <v>2365901.35</v>
      </c>
      <c r="I18" s="9">
        <v>2214244.9400000004</v>
      </c>
      <c r="J18" s="9">
        <v>0</v>
      </c>
      <c r="K18" s="9">
        <v>4707313.71</v>
      </c>
      <c r="L18" s="14">
        <f>SUM(Table5[[#This Row],[Salaries]:[Other]])</f>
        <v>110234849.98999999</v>
      </c>
    </row>
    <row r="19" spans="1:12" x14ac:dyDescent="0.2">
      <c r="A19" s="13">
        <v>517</v>
      </c>
      <c r="B19" s="7" t="s">
        <v>27</v>
      </c>
      <c r="C19" s="9">
        <v>18439147</v>
      </c>
      <c r="D19" s="9">
        <v>4685090</v>
      </c>
      <c r="E19" s="9">
        <v>2161343</v>
      </c>
      <c r="F19" s="9">
        <v>3029898</v>
      </c>
      <c r="G19" s="9">
        <v>327173</v>
      </c>
      <c r="H19" s="9">
        <v>379050</v>
      </c>
      <c r="I19" s="9">
        <v>1113508</v>
      </c>
      <c r="J19" s="9">
        <v>800344</v>
      </c>
      <c r="K19" s="9">
        <v>4855630</v>
      </c>
      <c r="L19" s="14">
        <f>SUM(Table5[[#This Row],[Salaries]:[Other]])</f>
        <v>35791183</v>
      </c>
    </row>
    <row r="20" spans="1:12" x14ac:dyDescent="0.2">
      <c r="A20" s="13">
        <v>536</v>
      </c>
      <c r="B20" s="7" t="s">
        <v>46</v>
      </c>
      <c r="C20" s="9">
        <v>18424758</v>
      </c>
      <c r="D20" s="9">
        <v>1988307</v>
      </c>
      <c r="E20" s="9">
        <v>2969358</v>
      </c>
      <c r="F20" s="9">
        <v>1971056</v>
      </c>
      <c r="G20" s="9">
        <v>166586</v>
      </c>
      <c r="H20" s="9">
        <v>77908</v>
      </c>
      <c r="I20" s="9">
        <v>1483848</v>
      </c>
      <c r="J20" s="9">
        <v>2427668</v>
      </c>
      <c r="K20" s="9">
        <v>836604</v>
      </c>
      <c r="L20" s="14">
        <f>SUM(Table5[[#This Row],[Salaries]:[Other]])</f>
        <v>30346093</v>
      </c>
    </row>
    <row r="21" spans="1:12" x14ac:dyDescent="0.2">
      <c r="A21" s="13">
        <v>526</v>
      </c>
      <c r="B21" s="7" t="s">
        <v>36</v>
      </c>
      <c r="C21" s="9">
        <v>30018583</v>
      </c>
      <c r="D21" s="9">
        <v>5144362</v>
      </c>
      <c r="E21" s="9">
        <v>1930790</v>
      </c>
      <c r="F21" s="9">
        <v>2459247</v>
      </c>
      <c r="G21" s="9">
        <v>622068</v>
      </c>
      <c r="H21" s="9">
        <v>449343</v>
      </c>
      <c r="I21" s="9">
        <v>1674450</v>
      </c>
      <c r="J21" s="9">
        <v>935703</v>
      </c>
      <c r="K21" s="9">
        <v>1895456</v>
      </c>
      <c r="L21" s="14">
        <f>SUM(Table5[[#This Row],[Salaries]:[Other]])</f>
        <v>45130002</v>
      </c>
    </row>
    <row r="22" spans="1:12" x14ac:dyDescent="0.2">
      <c r="A22" s="13">
        <v>530</v>
      </c>
      <c r="B22" s="7" t="s">
        <v>40</v>
      </c>
      <c r="C22" s="9">
        <v>17488421</v>
      </c>
      <c r="D22" s="9">
        <v>2395010</v>
      </c>
      <c r="E22" s="9">
        <v>1165018</v>
      </c>
      <c r="F22" s="9">
        <v>1575730</v>
      </c>
      <c r="G22" s="9">
        <v>315014</v>
      </c>
      <c r="H22" s="9">
        <v>127766</v>
      </c>
      <c r="I22" s="9">
        <v>916177</v>
      </c>
      <c r="J22" s="9">
        <v>992254</v>
      </c>
      <c r="K22" s="9">
        <v>3166394</v>
      </c>
      <c r="L22" s="14">
        <f>SUM(Table5[[#This Row],[Salaries]:[Other]])</f>
        <v>28141784</v>
      </c>
    </row>
    <row r="23" spans="1:12" x14ac:dyDescent="0.2">
      <c r="A23" s="13">
        <v>528</v>
      </c>
      <c r="B23" s="7" t="s">
        <v>38</v>
      </c>
      <c r="C23" s="9">
        <v>28255385</v>
      </c>
      <c r="D23" s="9">
        <v>4193622</v>
      </c>
      <c r="E23" s="9">
        <v>3992956</v>
      </c>
      <c r="F23" s="9">
        <v>3398158</v>
      </c>
      <c r="G23" s="9">
        <v>313859</v>
      </c>
      <c r="H23" s="9">
        <v>2448676</v>
      </c>
      <c r="I23" s="9">
        <v>836450</v>
      </c>
      <c r="J23" s="9">
        <v>282264</v>
      </c>
      <c r="K23" s="9">
        <v>1834216</v>
      </c>
      <c r="L23" s="14">
        <f>SUM(Table5[[#This Row],[Salaries]:[Other]])</f>
        <v>45555586</v>
      </c>
    </row>
    <row r="24" spans="1:12" x14ac:dyDescent="0.2">
      <c r="A24" s="13">
        <v>524</v>
      </c>
      <c r="B24" s="7" t="s">
        <v>34</v>
      </c>
      <c r="C24" s="9">
        <v>55642493</v>
      </c>
      <c r="D24" s="9">
        <v>13059818</v>
      </c>
      <c r="E24" s="9">
        <v>5842268</v>
      </c>
      <c r="F24" s="9">
        <v>3474343</v>
      </c>
      <c r="G24" s="9">
        <v>365367</v>
      </c>
      <c r="H24" s="9">
        <v>104815</v>
      </c>
      <c r="I24" s="9">
        <v>1760715</v>
      </c>
      <c r="J24" s="9">
        <v>868499</v>
      </c>
      <c r="K24" s="9">
        <v>6362097</v>
      </c>
      <c r="L24" s="14">
        <f>SUM(Table5[[#This Row],[Salaries]:[Other]])</f>
        <v>87480415</v>
      </c>
    </row>
    <row r="25" spans="1:12" x14ac:dyDescent="0.2">
      <c r="A25" s="13">
        <v>527</v>
      </c>
      <c r="B25" s="7" t="s">
        <v>37</v>
      </c>
      <c r="C25" s="9">
        <v>17419174</v>
      </c>
      <c r="D25" s="9">
        <v>2015913</v>
      </c>
      <c r="E25" s="9">
        <v>3190786</v>
      </c>
      <c r="F25" s="9">
        <v>1851654</v>
      </c>
      <c r="G25" s="9">
        <v>692897</v>
      </c>
      <c r="H25" s="9">
        <v>86281</v>
      </c>
      <c r="I25" s="9">
        <v>187596</v>
      </c>
      <c r="J25" s="9">
        <v>213432</v>
      </c>
      <c r="K25" s="9">
        <v>2608908</v>
      </c>
      <c r="L25" s="14">
        <f>SUM(Table5[[#This Row],[Salaries]:[Other]])</f>
        <v>28266641</v>
      </c>
    </row>
    <row r="26" spans="1:12" x14ac:dyDescent="0.2">
      <c r="A26" s="13">
        <v>535</v>
      </c>
      <c r="B26" s="7" t="s">
        <v>45</v>
      </c>
      <c r="C26" s="9">
        <v>51252117</v>
      </c>
      <c r="D26" s="9">
        <v>7537497</v>
      </c>
      <c r="E26" s="9">
        <v>3851549</v>
      </c>
      <c r="F26" s="9">
        <v>6420991</v>
      </c>
      <c r="G26" s="9">
        <v>267863</v>
      </c>
      <c r="H26" s="9">
        <v>232181</v>
      </c>
      <c r="I26" s="9">
        <v>1307802</v>
      </c>
      <c r="J26" s="9">
        <v>224290</v>
      </c>
      <c r="K26" s="9">
        <v>219773</v>
      </c>
      <c r="L26" s="14">
        <f>SUM(Table5[[#This Row],[Salaries]:[Other]])</f>
        <v>71314063</v>
      </c>
    </row>
    <row r="27" spans="1:12" x14ac:dyDescent="0.2">
      <c r="A27" s="13">
        <v>505</v>
      </c>
      <c r="B27" s="7" t="s">
        <v>15</v>
      </c>
      <c r="C27" s="9">
        <v>36437438</v>
      </c>
      <c r="D27" s="9">
        <v>6949032</v>
      </c>
      <c r="E27" s="9">
        <v>3809817</v>
      </c>
      <c r="F27" s="9">
        <v>2256594</v>
      </c>
      <c r="G27" s="9">
        <v>442308</v>
      </c>
      <c r="H27" s="9">
        <v>101283</v>
      </c>
      <c r="I27" s="9">
        <v>1664375</v>
      </c>
      <c r="J27" s="9">
        <v>2121664</v>
      </c>
      <c r="K27" s="9">
        <v>2069368</v>
      </c>
      <c r="L27" s="14">
        <f>SUM(Table5[[#This Row],[Salaries]:[Other]])</f>
        <v>55851879</v>
      </c>
    </row>
    <row r="28" spans="1:12" x14ac:dyDescent="0.2">
      <c r="A28" s="13">
        <v>515</v>
      </c>
      <c r="B28" s="7" t="s">
        <v>25</v>
      </c>
      <c r="C28" s="9">
        <v>20177547</v>
      </c>
      <c r="D28" s="9">
        <v>3107630</v>
      </c>
      <c r="E28" s="9">
        <v>2900147</v>
      </c>
      <c r="F28" s="9">
        <v>1673782</v>
      </c>
      <c r="G28" s="9">
        <v>339450</v>
      </c>
      <c r="H28" s="9">
        <v>524897</v>
      </c>
      <c r="I28" s="9">
        <v>510855</v>
      </c>
      <c r="J28" s="9">
        <v>378546</v>
      </c>
      <c r="K28" s="9">
        <v>987594</v>
      </c>
      <c r="L28" s="14">
        <f>SUM(Table5[[#This Row],[Salaries]:[Other]])</f>
        <v>30600448</v>
      </c>
    </row>
    <row r="29" spans="1:12" x14ac:dyDescent="0.2">
      <c r="A29" s="13">
        <v>521</v>
      </c>
      <c r="B29" s="7" t="s">
        <v>31</v>
      </c>
      <c r="C29" s="9">
        <v>9085881</v>
      </c>
      <c r="D29" s="9">
        <v>1460365</v>
      </c>
      <c r="E29" s="9">
        <v>1124392</v>
      </c>
      <c r="F29" s="9">
        <v>1239343</v>
      </c>
      <c r="G29" s="9">
        <v>203609</v>
      </c>
      <c r="H29" s="9">
        <v>4800</v>
      </c>
      <c r="I29" s="9">
        <v>851291</v>
      </c>
      <c r="J29" s="9">
        <v>188824</v>
      </c>
      <c r="K29" s="9">
        <v>2275883</v>
      </c>
      <c r="L29" s="14">
        <f>SUM(Table5[[#This Row],[Salaries]:[Other]])</f>
        <v>16434388</v>
      </c>
    </row>
    <row r="30" spans="1:12" x14ac:dyDescent="0.2">
      <c r="A30" s="13">
        <v>537</v>
      </c>
      <c r="B30" s="7" t="s">
        <v>47</v>
      </c>
      <c r="C30" s="9">
        <v>9995658</v>
      </c>
      <c r="D30" s="9">
        <v>1941058</v>
      </c>
      <c r="E30" s="9">
        <v>1223757</v>
      </c>
      <c r="F30" s="9">
        <v>810902</v>
      </c>
      <c r="G30" s="9">
        <v>110250</v>
      </c>
      <c r="H30" s="9">
        <v>190483</v>
      </c>
      <c r="I30" s="9">
        <v>546471</v>
      </c>
      <c r="J30" s="9">
        <v>94254</v>
      </c>
      <c r="K30" s="9">
        <v>237845</v>
      </c>
      <c r="L30" s="14">
        <f>SUM(Table5[[#This Row],[Salaries]:[Other]])</f>
        <v>15150678</v>
      </c>
    </row>
    <row r="31" spans="1:12" x14ac:dyDescent="0.2">
      <c r="A31" s="13">
        <v>511</v>
      </c>
      <c r="B31" s="7" t="s">
        <v>21</v>
      </c>
      <c r="C31" s="9">
        <v>26561390</v>
      </c>
      <c r="D31" s="9">
        <v>4763970</v>
      </c>
      <c r="E31" s="9">
        <v>4169284</v>
      </c>
      <c r="F31" s="9">
        <v>2308976</v>
      </c>
      <c r="G31" s="9">
        <v>306611</v>
      </c>
      <c r="H31" s="9">
        <v>675233</v>
      </c>
      <c r="I31" s="9">
        <v>1772362</v>
      </c>
      <c r="J31" s="9">
        <v>82829</v>
      </c>
      <c r="K31" s="9">
        <v>904861</v>
      </c>
      <c r="L31" s="14">
        <f>SUM(Table5[[#This Row],[Salaries]:[Other]])</f>
        <v>41545516</v>
      </c>
    </row>
    <row r="32" spans="1:12" x14ac:dyDescent="0.2">
      <c r="A32" s="13">
        <v>518</v>
      </c>
      <c r="B32" s="7" t="s">
        <v>28</v>
      </c>
      <c r="C32" s="9">
        <v>7868049</v>
      </c>
      <c r="D32" s="9">
        <v>1315935</v>
      </c>
      <c r="E32" s="9">
        <v>739803</v>
      </c>
      <c r="F32" s="9">
        <v>1019378</v>
      </c>
      <c r="G32" s="9">
        <v>166057</v>
      </c>
      <c r="H32" s="9">
        <v>16899</v>
      </c>
      <c r="I32" s="9">
        <v>579552</v>
      </c>
      <c r="J32" s="9">
        <v>-35421</v>
      </c>
      <c r="K32" s="9">
        <v>1489253</v>
      </c>
      <c r="L32" s="14">
        <f>SUM(Table5[[#This Row],[Salaries]:[Other]])</f>
        <v>13159505</v>
      </c>
    </row>
    <row r="33" spans="1:12" x14ac:dyDescent="0.2">
      <c r="A33" s="13">
        <v>506</v>
      </c>
      <c r="B33" s="7" t="s">
        <v>16</v>
      </c>
      <c r="C33" s="9">
        <v>8823616</v>
      </c>
      <c r="D33" s="9">
        <v>1632729</v>
      </c>
      <c r="E33" s="9">
        <v>1093654</v>
      </c>
      <c r="F33" s="9">
        <v>689158</v>
      </c>
      <c r="G33" s="9">
        <v>225454</v>
      </c>
      <c r="H33" s="9">
        <v>100055</v>
      </c>
      <c r="I33" s="9">
        <v>258933</v>
      </c>
      <c r="J33" s="9">
        <v>5256</v>
      </c>
      <c r="K33" s="9">
        <v>866330</v>
      </c>
      <c r="L33" s="14">
        <f>SUM(Table5[[#This Row],[Salaries]:[Other]])</f>
        <v>13695185</v>
      </c>
    </row>
    <row r="34" spans="1:12" x14ac:dyDescent="0.2">
      <c r="A34" s="13">
        <v>531</v>
      </c>
      <c r="B34" s="7" t="s">
        <v>41</v>
      </c>
      <c r="C34" s="9">
        <v>6258039</v>
      </c>
      <c r="D34" s="9">
        <v>623574</v>
      </c>
      <c r="E34" s="9">
        <v>1147388</v>
      </c>
      <c r="F34" s="9">
        <v>648889</v>
      </c>
      <c r="G34" s="9">
        <v>124294</v>
      </c>
      <c r="H34" s="9">
        <v>132744</v>
      </c>
      <c r="I34" s="9">
        <v>685867</v>
      </c>
      <c r="J34" s="9">
        <v>81992</v>
      </c>
      <c r="K34" s="9">
        <v>2130147</v>
      </c>
      <c r="L34" s="14">
        <f>SUM(Table5[[#This Row],[Salaries]:[Other]])</f>
        <v>11832934</v>
      </c>
    </row>
    <row r="35" spans="1:12" x14ac:dyDescent="0.2">
      <c r="A35" s="13">
        <v>510</v>
      </c>
      <c r="B35" s="7" t="s">
        <v>20</v>
      </c>
      <c r="C35" s="9">
        <v>16858279</v>
      </c>
      <c r="D35" s="9">
        <v>4523248</v>
      </c>
      <c r="E35" s="9">
        <v>2372237</v>
      </c>
      <c r="F35" s="9">
        <v>1183443</v>
      </c>
      <c r="G35" s="9">
        <v>40214</v>
      </c>
      <c r="H35" s="9">
        <v>352783</v>
      </c>
      <c r="I35" s="9">
        <v>876686</v>
      </c>
      <c r="J35" s="9">
        <v>0</v>
      </c>
      <c r="K35" s="9">
        <v>3003285</v>
      </c>
      <c r="L35" s="14">
        <f>SUM(Table5[[#This Row],[Salaries]:[Other]])</f>
        <v>29210175</v>
      </c>
    </row>
    <row r="36" spans="1:12" x14ac:dyDescent="0.2">
      <c r="A36" s="13">
        <v>533</v>
      </c>
      <c r="B36" s="7" t="s">
        <v>43</v>
      </c>
      <c r="C36" s="9">
        <v>4961181</v>
      </c>
      <c r="D36" s="9">
        <v>817991</v>
      </c>
      <c r="E36" s="9">
        <v>1571112</v>
      </c>
      <c r="F36" s="9">
        <v>806847</v>
      </c>
      <c r="G36" s="9">
        <v>108338</v>
      </c>
      <c r="H36" s="9">
        <v>53653</v>
      </c>
      <c r="I36" s="9">
        <v>540808</v>
      </c>
      <c r="J36" s="9">
        <v>2657879</v>
      </c>
      <c r="K36" s="9">
        <v>1721021</v>
      </c>
      <c r="L36" s="14">
        <f>SUM(Table5[[#This Row],[Salaries]:[Other]])</f>
        <v>13238830</v>
      </c>
    </row>
    <row r="37" spans="1:12" x14ac:dyDescent="0.2">
      <c r="A37" s="13">
        <v>522</v>
      </c>
      <c r="B37" s="7" t="s">
        <v>32</v>
      </c>
      <c r="C37" s="9">
        <v>34236001</v>
      </c>
      <c r="D37" s="9">
        <v>5559978</v>
      </c>
      <c r="E37" s="9">
        <v>3447505</v>
      </c>
      <c r="F37" s="9">
        <v>3037818</v>
      </c>
      <c r="G37" s="9">
        <v>245529</v>
      </c>
      <c r="H37" s="9">
        <v>305374</v>
      </c>
      <c r="I37" s="9">
        <v>2112763</v>
      </c>
      <c r="J37" s="9">
        <v>1267607</v>
      </c>
      <c r="K37" s="9">
        <v>3355867</v>
      </c>
      <c r="L37" s="14">
        <f>SUM(Table5[[#This Row],[Salaries]:[Other]])</f>
        <v>53568442</v>
      </c>
    </row>
    <row r="38" spans="1:12" x14ac:dyDescent="0.2">
      <c r="A38" s="13">
        <v>534</v>
      </c>
      <c r="B38" s="7" t="s">
        <v>44</v>
      </c>
      <c r="C38" s="9">
        <v>5697368</v>
      </c>
      <c r="D38" s="9">
        <v>1326858</v>
      </c>
      <c r="E38" s="9">
        <v>568839</v>
      </c>
      <c r="F38" s="9">
        <v>906085</v>
      </c>
      <c r="G38" s="9">
        <v>148908</v>
      </c>
      <c r="H38" s="9">
        <v>16331</v>
      </c>
      <c r="I38" s="9">
        <v>546964</v>
      </c>
      <c r="J38" s="9">
        <v>138861</v>
      </c>
      <c r="K38" s="9">
        <v>687771</v>
      </c>
      <c r="L38" s="14">
        <f>SUM(Table5[[#This Row],[Salaries]:[Other]])</f>
        <v>10037985</v>
      </c>
    </row>
    <row r="39" spans="1:12" x14ac:dyDescent="0.2">
      <c r="A39" s="13">
        <v>504</v>
      </c>
      <c r="B39" s="7" t="s">
        <v>14</v>
      </c>
      <c r="C39" s="9">
        <v>33410130.609999999</v>
      </c>
      <c r="D39" s="9">
        <v>6485582.2200000007</v>
      </c>
      <c r="E39" s="9">
        <v>3955330.5599999996</v>
      </c>
      <c r="F39" s="9">
        <v>3549979.92</v>
      </c>
      <c r="G39" s="9">
        <v>269690.31</v>
      </c>
      <c r="H39" s="9">
        <v>111502.76</v>
      </c>
      <c r="I39" s="9">
        <v>1849410.85</v>
      </c>
      <c r="J39" s="9">
        <v>1697705.9</v>
      </c>
      <c r="K39" s="9">
        <v>5268651.7699999996</v>
      </c>
      <c r="L39" s="14">
        <f>SUM(Table5[[#This Row],[Salaries]:[Other]])</f>
        <v>56597984.900000006</v>
      </c>
    </row>
    <row r="40" spans="1:12" x14ac:dyDescent="0.2">
      <c r="A40" s="13">
        <v>516</v>
      </c>
      <c r="B40" s="7" t="s">
        <v>26</v>
      </c>
      <c r="C40" s="9">
        <v>39313550</v>
      </c>
      <c r="D40" s="9">
        <v>6663563</v>
      </c>
      <c r="E40" s="9">
        <v>5884566</v>
      </c>
      <c r="F40" s="9">
        <v>5718707</v>
      </c>
      <c r="G40" s="9">
        <v>667834</v>
      </c>
      <c r="H40" s="9">
        <v>1070151</v>
      </c>
      <c r="I40" s="9">
        <v>2135536</v>
      </c>
      <c r="J40" s="9">
        <v>1394999</v>
      </c>
      <c r="K40" s="9">
        <v>703748</v>
      </c>
      <c r="L40" s="14">
        <f>SUM(Table5[[#This Row],[Salaries]:[Other]])</f>
        <v>63552654</v>
      </c>
    </row>
    <row r="41" spans="1:12" x14ac:dyDescent="0.2">
      <c r="A41" s="13">
        <v>539</v>
      </c>
      <c r="B41" s="7" t="s">
        <v>48</v>
      </c>
      <c r="C41" s="9">
        <v>8527498</v>
      </c>
      <c r="D41" s="9">
        <v>2034366</v>
      </c>
      <c r="E41" s="9">
        <v>1554214</v>
      </c>
      <c r="F41" s="9">
        <v>789051</v>
      </c>
      <c r="G41" s="9">
        <v>131092</v>
      </c>
      <c r="H41" s="9">
        <v>36261</v>
      </c>
      <c r="I41" s="9">
        <v>677644</v>
      </c>
      <c r="J41" s="9">
        <v>629213</v>
      </c>
      <c r="K41" s="9">
        <v>1294218</v>
      </c>
      <c r="L41" s="14">
        <f>SUM(Table5[[#This Row],[Salaries]:[Other]])</f>
        <v>15673557</v>
      </c>
    </row>
    <row r="42" spans="1:12" ht="22.15" customHeight="1" x14ac:dyDescent="0.2">
      <c r="A42" s="12" t="s">
        <v>52</v>
      </c>
      <c r="B42" s="6" t="s">
        <v>52</v>
      </c>
      <c r="C42" s="9"/>
      <c r="D42" s="9"/>
      <c r="E42" s="9"/>
      <c r="F42" s="9"/>
      <c r="G42" s="9"/>
      <c r="H42" s="9"/>
      <c r="I42" s="9"/>
      <c r="J42" s="9"/>
      <c r="K42" s="9"/>
      <c r="L42" s="14"/>
    </row>
    <row r="43" spans="1:12" x14ac:dyDescent="0.2">
      <c r="A43" s="5" t="s">
        <v>52</v>
      </c>
      <c r="B43" s="6" t="s">
        <v>50</v>
      </c>
      <c r="C43" s="8">
        <f t="shared" ref="C43:K43" si="0">SUM(C3:C41)</f>
        <v>1238654067.8099999</v>
      </c>
      <c r="D43" s="8">
        <f t="shared" si="0"/>
        <v>226504300.27000001</v>
      </c>
      <c r="E43" s="8">
        <f t="shared" si="0"/>
        <v>123237433.23</v>
      </c>
      <c r="F43" s="8">
        <f t="shared" si="0"/>
        <v>112984742.70999999</v>
      </c>
      <c r="G43" s="8">
        <f t="shared" si="0"/>
        <v>14001803.590000002</v>
      </c>
      <c r="H43" s="8">
        <f t="shared" si="0"/>
        <v>20703616.110000003</v>
      </c>
      <c r="I43" s="8">
        <f t="shared" si="0"/>
        <v>56719700.789999999</v>
      </c>
      <c r="J43" s="8">
        <f t="shared" si="0"/>
        <v>37761397.899999999</v>
      </c>
      <c r="K43" s="8">
        <f t="shared" si="0"/>
        <v>104596171.48</v>
      </c>
      <c r="L43" s="15">
        <f>SUM(C43:K43)</f>
        <v>1935163233.8899999</v>
      </c>
    </row>
    <row r="44" spans="1:12" x14ac:dyDescent="0.2">
      <c r="A44" s="19" t="s">
        <v>51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</sheetData>
  <mergeCells count="2">
    <mergeCell ref="A1:L1"/>
    <mergeCell ref="A44:L44"/>
  </mergeCells>
  <phoneticPr fontId="6" type="noConversion"/>
  <printOptions horizontalCentered="1"/>
  <pageMargins left="0.5" right="0.5" top="0.75" bottom="0.5" header="0.25" footer="0.25"/>
  <pageSetup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Jennifer Franklin</cp:lastModifiedBy>
  <dcterms:created xsi:type="dcterms:W3CDTF">2018-11-20T17:33:10Z</dcterms:created>
  <dcterms:modified xsi:type="dcterms:W3CDTF">2025-06-24T15:39:50Z</dcterms:modified>
</cp:coreProperties>
</file>